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2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'Лист1'!$A$1:$J$69</definedName>
  </definedNames>
  <calcPr fullCalcOnLoad="1"/>
</workbook>
</file>

<file path=xl/sharedStrings.xml><?xml version="1.0" encoding="utf-8"?>
<sst xmlns="http://schemas.openxmlformats.org/spreadsheetml/2006/main" count="73" uniqueCount="73">
  <si>
    <t>№ маршрута</t>
  </si>
  <si>
    <t>Направление маршрута</t>
  </si>
  <si>
    <t>Протяженность оборотного рейса, км</t>
  </si>
  <si>
    <t>Количество транспортных средств, ед.</t>
  </si>
  <si>
    <t>Время оборотного рейса,  мин.</t>
  </si>
  <si>
    <t>Протяженность марш-та, км</t>
  </si>
  <si>
    <t>Итого</t>
  </si>
  <si>
    <t>Max кол-во</t>
  </si>
  <si>
    <t>№ п/п</t>
  </si>
  <si>
    <t xml:space="preserve"> ост."рынок "Новый город" - ул.Вокзальная - ост."с/т "Магнитострой"</t>
  </si>
  <si>
    <t>Маршрутная сеть транспортного обслуживания населения в границах города Магнитогорска автомобильным транспортом на 2011-2016 годы</t>
  </si>
  <si>
    <t>ост."Художественная школа" - Казачья переправа - ост."с/т "Горняк" - ост.с/т "Зеленая долина"</t>
  </si>
  <si>
    <t>ост."рынок "Новый город" - ул.Вокзальная - ост."с/т "Металлург-2"</t>
  </si>
  <si>
    <t>ост."рынок"Радуга вкуса" - ост."с/т "Металлург-6,7"</t>
  </si>
  <si>
    <t>Список сокращений:</t>
  </si>
  <si>
    <t>ост. - остановка</t>
  </si>
  <si>
    <t>ул. - улица</t>
  </si>
  <si>
    <t>пл. - площадь</t>
  </si>
  <si>
    <t>пр. - проспект</t>
  </si>
  <si>
    <t>к/п - конечный пункт</t>
  </si>
  <si>
    <t>пос. - поселок</t>
  </si>
  <si>
    <t>бул. - бульвар</t>
  </si>
  <si>
    <t>с/т - садовое товарищество</t>
  </si>
  <si>
    <t>ЛПЦ - листопрокатный цех</t>
  </si>
  <si>
    <t>АЗС - автозаправочная станция</t>
  </si>
  <si>
    <t>МКЗ - Магнитогорский калибровочный завод</t>
  </si>
  <si>
    <t>РИС - ремонтно-испытательная станция</t>
  </si>
  <si>
    <t>УПТК - управление произведственно-технического контроля</t>
  </si>
  <si>
    <t>Max кол-во, класс М2</t>
  </si>
  <si>
    <t>Min кол-во, класс М3</t>
  </si>
  <si>
    <t>Интервал движения, мин.</t>
  </si>
  <si>
    <t>ост."Привокзальная площадь" – пр.Ленина – пр.Металлургов - Центральный переход - ул.Кирова - ост."Комсомольская площадь" - пр.Пушкина - ост."Самстрой"</t>
  </si>
  <si>
    <t>ост."Водонапорная башня" – ул.Советская – ул.Грязнова - Южный переход - ул.Кирова - ост."Комсомольская площадь" - пр.Пушкина – ост."Самстрой" - ост."Поля Орошения"</t>
  </si>
  <si>
    <t>ост."ул.Бестужева, 58"  – ул.Енисейская - ул.Гагарина – ул.Лесопарковая – ул.Грязнова – ул.Суворова – ул.Гагарина – пр.Ленина – ост."Привокзальная площадь"</t>
  </si>
  <si>
    <t>к/п"ул.Советская, 225/1" – ул.Советская - ул.Завенягина – пр.К.Маркса – ул.Гагарина – пр.Ленина – ост."Привокзальная площадь"</t>
  </si>
  <si>
    <t xml:space="preserve">к/п"ул.Советская, 225/1" – ул.Советская - ул.50-летия Магнитки – пр.К.Маркса - Казачья переправа - пр.Пушкина - ост."Комсомольская площадь" – ул.Кирова - Южный переход - пр.К.Маркса – ул.Завенягина - ул.Советская - к/п"Советская, 225/1" </t>
  </si>
  <si>
    <t>к/п"ул.Советская, 225/1" - ул.Советская – ул.Труда – пр.К.Маркса – Казачья переправа – ул.Маяковского – ост."Самстрой"</t>
  </si>
  <si>
    <t>ост."ул.Труда, 51" – ул.Тевосяна - ул.Зеленый Лог - ул.Советская – ул.Труда – пр.Ленина – ул.Вокзальная - ул.Московская – ост."пос.Цемзавод" – ост."пос.Супряк"</t>
  </si>
  <si>
    <t>ост."ул.Коробова ,18" - бул.Сиреневый – ул.Калмыкова – ул.Труда – ул.Советская - ул.Московская – Северный переход – ост."ЛПЦ"</t>
  </si>
  <si>
    <t>к/п"ул.Тевосяна, 31" - ул.Зеленый лог - ул.Советская – ул.50-летия Магнитки – пр.К.Маркса - ул.Труда – пр.Ленина – ул.Вокзальная - ост."АЗС "Шурави"</t>
  </si>
  <si>
    <t xml:space="preserve">к/п"ул.Советская, 225/1" - ул.Советская - ул.Завенягина – пр.К.Маркса - ул.Гагарина - ул.Октябрьская - ул.Строителей - ул.Н.Шишка – Северный переход – ост."МКЗ" </t>
  </si>
  <si>
    <t>ост."ул.Коробова, 18" - бул.Сиреневый - ул.Калмыкова - ул.Труда - пр.Ленина – ост."Привокзальная площадь"</t>
  </si>
  <si>
    <t>ост."Зеленый рынок" – ул.Вокзальная – пр.Ленина – ул.Грязнова – Южный переход – ост."Комсомольская площадь" – пр.Пушкина – ул.Полевая – ост."ЯВ 48/18"</t>
  </si>
  <si>
    <t>ост."ул.Коробова, 18" - бул.Сиреневый – ул.Калмыкова - ул.Труда – пр.Ленина – Южный переход – ул.Кирова - ост."Комсомольская площадь" - пр.Пушкина - ост."Самстрой"</t>
  </si>
  <si>
    <t xml:space="preserve">к/п"ул.Советская, 225/1" - ул.Советская - ул.Завенягина – пр.К.Маркса - ул.Гагарина - ул.Октябрьская - ул.Строителей – пр.Ленина  – ост."Привокзальная площадь" </t>
  </si>
  <si>
    <r>
      <t>ост."ул.Тевосяна, 11" – ул.Труда - пр.К.Маркса – ул.Грязнова – Южный переход – ул.Кирова - ост."Комсомольская площадь" - пр.Пушкина - ул.Полевая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ост."ЯВ 48/18"</t>
    </r>
  </si>
  <si>
    <t>к/п"ул.Тевосяна, 31" - ул.Тевосяна - ул.Труда - ул.Советская - ул.Грязнова – пр.К.Маркса – ул.Гагарина - ул.Октябрьская - ул.Строителей - ул.Н.Шишка - Северный переход - ост."ЛПЦ"</t>
  </si>
  <si>
    <t>к/п"ул.Калмыкова, 16" - ул.Калмыкова – ул.Труда - пр.К.Маркса - ул.Гагарина - пр.Ленина - ул.Вокзальная - пр.К.Маркса – ул.Московская – ул.Советская - ул.Вокзальная - ост."АЗС "Шурави"</t>
  </si>
  <si>
    <t>ост."ул.Жемчужная, 19" - ост."ВКХ" - бул.Сиреневый - пр.К.Маркса - ул.Гагарина – ул.Октябрьская - ул.Строителей – пр.Ленина – ул.Вокзальная - ост."АЗС"Шурави"</t>
  </si>
  <si>
    <t>к/п"ул.Тевосяна, 31" - ул.Зеленый Лог – ул.50-летия Магнитки - ул.Тевосяна - ул.Труда - ул.Советская – ул.Вокзальная – ост."Привокзальная площадь"</t>
  </si>
  <si>
    <t>к/п"ул.Советская, 225/1" - ул.Советская – ул.50-летия Магнитки – пр.К.Маркса - ост."Привокзальная площадь" - ост."АЗС"Шурави"</t>
  </si>
  <si>
    <t>ост."ул.Тевосяна, 11" – ул.Труда – пр.К.Маркса – ул.Грязнова – ул.Советская – ул.Вокзальная – пр.К.Маркса – ул.Первомайская – ул.Герцена – ул.Суворова – ул.Комсомольская – ул.Советская – ул.Грязнова – пр.К.Маркса – ул.Труда – ост."Тевосяна, 11"</t>
  </si>
  <si>
    <t xml:space="preserve">к/п"ул.Советская, 225/1" - ул.50-летия Магнитки - ул.Тевосяна – ул.Труда – пр.К.Маркса - ул.Грязнова – Южный переход - ост."Металлургов"  </t>
  </si>
  <si>
    <t>ост."Тевосяна,11" - ул.50-летия Магнитки – пр.К.Маркса - ул.Грязнова – Южный переход - ул.Кирова – ост."МКЗ"</t>
  </si>
  <si>
    <t>ост."Самстрой" - пр.Пушкина - ост."Комсомольская площадь" - ул.Кирова – Южный переход - ул.Грязнова – пр.К.Маркса - ул.Вокзальная - ост."Крольчатник"</t>
  </si>
  <si>
    <t>ост."Водонапорная башня" - ул.Комсомольская - ул.Строителей - ул.Октябрьская – ул.Гагарина – пр.К.Маркса – ул.Грязнова – Южный  переход – ул.Кирова - ост."Комсомольская площадь" - пр.Пушкина – ул.Шоссейная – ул.Лазника - ост."Куйбас"</t>
  </si>
  <si>
    <r>
      <t>ост."ул.Жемчужная, 19" - ул.Калмыкова - ул.Труда – пр.К.Маркса - ул.Завенягина – Казачья переправа - ул.Маяковского – ул.Чкалова –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ул.8 Марта – ост."РИС"</t>
    </r>
  </si>
  <si>
    <t>ост."ул.Коробова, 18" - бул.Сиреневый - ул.Калмыкова – ул.Труда - ул.Советская – ул.Вокзальная - ост."с/т «Строитель-6»</t>
  </si>
  <si>
    <t>к/п"ул.Калмыкова, 16" – ул.Калмыкова – ул.Труда – пр.К.Маркса – ул.Вокзальная – ост."АЗС «Шурави»</t>
  </si>
  <si>
    <t>к/п"ул.Калмыкова, 16" - ул.Калмыкова - ул.Труда – пр.К.Маркса - ул.Грязнова - Южный переход - ул.Кирова - ул.9 Мая - ул.Локомотивная - ост."ЛПЦ"</t>
  </si>
  <si>
    <t>к/п"ул.Калмыкова, 16" - ул.Калмыкова - ул.Труда – пр.К.Маркса - ул.Вокзальная - пр.Ленина - ул.Московская – Северный переход – ул.Бахметьева – ост."Локомотивное депо"</t>
  </si>
  <si>
    <t>к/п"ул.Калмыкова, 16" - ул.Калмыкова - ул.Труда – пр.Ленина – ул.Октябрьская - ул.Строителей - ул.Н.Шишка - Северный переход – ост."ЛПЦ"</t>
  </si>
  <si>
    <t>к/п" ул.Тевосяна, 31" - ул.Зеленый Лог - ул.Советская - ул.Труда – пр.К.Маркса – ул.Правды – пр.Ленина – ул.Октябрьская – ул.Строителей – ул.Н.Шишка – ост."УПТК"</t>
  </si>
  <si>
    <t>ост."ул.Тевосяна, 11" – ул.Труда – пр.К.Маркса – ул.Уральская – ул.Герцена – ул.Первомайская - пр.К.Маркса – ул.Вокзальная - ост."АЗС "Шурави"</t>
  </si>
  <si>
    <t>ост."ул.Жукова, 23" - ул.50 летия Магнитки - пр.К.Маркса - ул.Завенягина - Казачья переправа - ул.Маяковского - пр.Пушкина - ул.Кирова - ул.9 Мая - ул.Бахметьева - ул.Тарасенко - ост."Элеватор"</t>
  </si>
  <si>
    <t>к/п "ул.Советская, 225/1" – ул.Советская – ул.Завенягина - пр.К.Маркса - ул.Грязнова – Южный переход – ул.Кирова - ост."Комсомольская площадь" - ост."Самстрой" - ул.Маяковского - Казачья переправа – пр.К.Маркса – ул.50-летия Магнитки – к/п"ул.Советская, 225/1"</t>
  </si>
  <si>
    <t>ост."пос.Нежный" – ул.Лесопарковая – ул.Оранжерейная - ул.Грязнова – ост."площадь Мира"</t>
  </si>
  <si>
    <t>ост."АЗС "Красная" - ул.Лесопарковая - ул.Советская – ул.Советской Армии – пр.К.Маркса - ул.Грязнова – Южный переход - ул.Кирова - ост."Комсомольская площадь" - пр.Пушкина - ост."Самстрой"</t>
  </si>
  <si>
    <t>к/п"ул.Калмыкова, 16" - ул.Калмыкова - ул.Труда – пр.К.Маркса - ул.Грязнова - ул.Советская - ул.Гагарина – ост."посёлок Западный-2"</t>
  </si>
  <si>
    <t>ост."АЗС"Шурави" - ул.Советская - ул.Грязнова – Южный переход – ул.Кирова – ул.Маяковского – пр.Пушкина – ул.Кирова - ост."посёлок Димитрова"</t>
  </si>
  <si>
    <t>Примечание: Вместо автобусов класса М2 возможна замена транспорта на маршруте автобусами класса М3.</t>
  </si>
  <si>
    <t>На маршрутах № 14, 25, 29, 38 перевозки выполняются в выходные и праздничные дни.</t>
  </si>
  <si>
    <t>Утверждена Решением Магнитогорского городского                  Собрания депутатов от 21 декабря 2010 года №233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</si>
</sst>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distributed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distributed"/>
    </xf>
    <xf numFmtId="0" fontId="0" fillId="0" borderId="0" xfId="0" applyFont="1" applyBorder="1" applyAlignment="1">
      <alignment horizontal="left" vertical="distributed"/>
    </xf>
    <xf numFmtId="0" fontId="0" fillId="0" borderId="0" xfId="0" applyFont="1" applyBorder="1" applyAlignment="1">
      <alignment horizontal="center" vertical="distributed"/>
    </xf>
    <xf numFmtId="1" fontId="3" fillId="0" borderId="10" xfId="0" applyNumberFormat="1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distributed"/>
    </xf>
    <xf numFmtId="0" fontId="4" fillId="0" borderId="10" xfId="0" applyFont="1" applyBorder="1" applyAlignment="1">
      <alignment horizontal="center" vertical="distributed"/>
    </xf>
    <xf numFmtId="1" fontId="4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distributed"/>
    </xf>
    <xf numFmtId="0" fontId="3" fillId="0" borderId="0" xfId="0" applyFont="1" applyAlignment="1">
      <alignment horizontal="left" vertical="distributed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distributed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="60" zoomScaleNormal="80" zoomScalePageLayoutView="60" workbookViewId="0" topLeftCell="A1">
      <selection activeCell="H10" sqref="H10"/>
    </sheetView>
  </sheetViews>
  <sheetFormatPr defaultColWidth="9.00390625" defaultRowHeight="12.75"/>
  <cols>
    <col min="1" max="1" width="5.625" style="0" customWidth="1"/>
    <col min="2" max="2" width="6.50390625" style="0" customWidth="1"/>
    <col min="3" max="3" width="68.00390625" style="1" customWidth="1"/>
    <col min="4" max="4" width="0.12890625" style="1" hidden="1" customWidth="1"/>
    <col min="5" max="5" width="10.625" style="1" customWidth="1"/>
    <col min="6" max="6" width="8.875" style="1" customWidth="1"/>
    <col min="7" max="8" width="11.50390625" style="0" customWidth="1"/>
    <col min="9" max="9" width="7.625" style="0" customWidth="1"/>
    <col min="10" max="10" width="12.50390625" style="0" customWidth="1"/>
  </cols>
  <sheetData>
    <row r="1" spans="1:10" ht="15" customHeight="1">
      <c r="A1" s="2"/>
      <c r="B1" s="2"/>
      <c r="C1" s="5"/>
      <c r="D1" s="5"/>
      <c r="E1" s="33" t="s">
        <v>72</v>
      </c>
      <c r="F1" s="34"/>
      <c r="G1" s="34"/>
      <c r="H1" s="34"/>
      <c r="I1" s="34"/>
      <c r="J1" s="34"/>
    </row>
    <row r="2" spans="1:10" ht="18" customHeight="1">
      <c r="A2" s="2"/>
      <c r="B2" s="2"/>
      <c r="C2" s="3"/>
      <c r="D2" s="3"/>
      <c r="E2" s="34"/>
      <c r="F2" s="34"/>
      <c r="G2" s="34"/>
      <c r="H2" s="34"/>
      <c r="I2" s="34"/>
      <c r="J2" s="34"/>
    </row>
    <row r="3" spans="1:10" ht="12" customHeight="1">
      <c r="A3" s="2"/>
      <c r="B3" s="2"/>
      <c r="C3" s="3"/>
      <c r="D3" s="3"/>
      <c r="E3" s="3"/>
      <c r="F3" s="3"/>
      <c r="G3" s="8"/>
      <c r="H3" s="8"/>
      <c r="I3" s="8"/>
      <c r="J3" s="8"/>
    </row>
    <row r="4" spans="1:10" ht="37.5" customHeight="1">
      <c r="A4" s="18"/>
      <c r="B4" s="18"/>
      <c r="C4" s="38" t="s">
        <v>10</v>
      </c>
      <c r="D4" s="38"/>
      <c r="E4" s="38"/>
      <c r="F4" s="38"/>
      <c r="G4" s="38"/>
      <c r="H4" s="38"/>
      <c r="I4" s="38"/>
      <c r="J4" s="39"/>
    </row>
    <row r="5" spans="1:12" ht="30.75" customHeight="1">
      <c r="A5" s="30" t="s">
        <v>8</v>
      </c>
      <c r="B5" s="35" t="s">
        <v>0</v>
      </c>
      <c r="C5" s="35" t="s">
        <v>1</v>
      </c>
      <c r="D5" s="30" t="s">
        <v>5</v>
      </c>
      <c r="E5" s="30" t="s">
        <v>2</v>
      </c>
      <c r="F5" s="30" t="s">
        <v>4</v>
      </c>
      <c r="G5" s="35" t="s">
        <v>3</v>
      </c>
      <c r="H5" s="35"/>
      <c r="I5" s="35"/>
      <c r="J5" s="30" t="s">
        <v>30</v>
      </c>
      <c r="K5" s="29"/>
      <c r="L5" s="10"/>
    </row>
    <row r="6" spans="1:12" ht="51" customHeight="1">
      <c r="A6" s="32"/>
      <c r="B6" s="36"/>
      <c r="C6" s="35"/>
      <c r="D6" s="31"/>
      <c r="E6" s="31"/>
      <c r="F6" s="37"/>
      <c r="G6" s="12" t="s">
        <v>28</v>
      </c>
      <c r="H6" s="12" t="s">
        <v>29</v>
      </c>
      <c r="I6" s="12" t="s">
        <v>7</v>
      </c>
      <c r="J6" s="32"/>
      <c r="K6" s="29"/>
      <c r="L6" s="10"/>
    </row>
    <row r="7" spans="1:12" ht="48" customHeight="1">
      <c r="A7" s="7">
        <v>1</v>
      </c>
      <c r="B7" s="7">
        <v>1</v>
      </c>
      <c r="C7" s="4" t="s">
        <v>32</v>
      </c>
      <c r="D7" s="6">
        <v>18.6</v>
      </c>
      <c r="E7" s="6">
        <v>37.2</v>
      </c>
      <c r="F7" s="17">
        <f>E7/21.5*60</f>
        <v>103.8139534883721</v>
      </c>
      <c r="G7" s="7">
        <v>25</v>
      </c>
      <c r="H7" s="7">
        <v>0</v>
      </c>
      <c r="I7" s="6">
        <f>G7+H7</f>
        <v>25</v>
      </c>
      <c r="J7" s="17">
        <v>5</v>
      </c>
      <c r="K7" s="11"/>
      <c r="L7" s="11"/>
    </row>
    <row r="8" spans="1:12" ht="48.75" customHeight="1">
      <c r="A8" s="7">
        <v>2</v>
      </c>
      <c r="B8" s="7">
        <v>2</v>
      </c>
      <c r="C8" s="4" t="s">
        <v>31</v>
      </c>
      <c r="D8" s="6">
        <v>17.7</v>
      </c>
      <c r="E8" s="6">
        <v>35.4</v>
      </c>
      <c r="F8" s="17">
        <f aca="true" t="shared" si="0" ref="F8:F49">E8/21.5*60</f>
        <v>98.7906976744186</v>
      </c>
      <c r="G8" s="7">
        <v>15</v>
      </c>
      <c r="H8" s="7">
        <v>0</v>
      </c>
      <c r="I8" s="6">
        <f aca="true" t="shared" si="1" ref="I8:I49">G8+H8</f>
        <v>15</v>
      </c>
      <c r="J8" s="17">
        <f>F8/I8</f>
        <v>6.586046511627907</v>
      </c>
      <c r="K8" s="11"/>
      <c r="L8" s="11"/>
    </row>
    <row r="9" spans="1:12" ht="80.25" customHeight="1">
      <c r="A9" s="7">
        <v>3</v>
      </c>
      <c r="B9" s="7">
        <v>3</v>
      </c>
      <c r="C9" s="4" t="s">
        <v>65</v>
      </c>
      <c r="D9" s="6">
        <v>18.4</v>
      </c>
      <c r="E9" s="6">
        <v>33.8</v>
      </c>
      <c r="F9" s="17">
        <f t="shared" si="0"/>
        <v>94.32558139534883</v>
      </c>
      <c r="G9" s="7">
        <v>15</v>
      </c>
      <c r="H9" s="7">
        <v>8</v>
      </c>
      <c r="I9" s="6">
        <f t="shared" si="1"/>
        <v>23</v>
      </c>
      <c r="J9" s="17">
        <v>5</v>
      </c>
      <c r="K9" s="11"/>
      <c r="L9" s="11"/>
    </row>
    <row r="10" spans="1:12" ht="46.5">
      <c r="A10" s="7">
        <v>4</v>
      </c>
      <c r="B10" s="7">
        <v>5</v>
      </c>
      <c r="C10" s="4" t="s">
        <v>33</v>
      </c>
      <c r="D10" s="6">
        <v>9.8</v>
      </c>
      <c r="E10" s="6">
        <f aca="true" t="shared" si="2" ref="E10:E49">D10*2</f>
        <v>19.6</v>
      </c>
      <c r="F10" s="17">
        <f t="shared" si="0"/>
        <v>54.697674418604656</v>
      </c>
      <c r="G10" s="7">
        <v>14</v>
      </c>
      <c r="H10" s="7">
        <v>0</v>
      </c>
      <c r="I10" s="6">
        <f t="shared" si="1"/>
        <v>14</v>
      </c>
      <c r="J10" s="17">
        <v>5</v>
      </c>
      <c r="K10" s="11"/>
      <c r="L10" s="11"/>
    </row>
    <row r="11" spans="1:12" ht="36.75" customHeight="1">
      <c r="A11" s="7">
        <v>5</v>
      </c>
      <c r="B11" s="7">
        <v>7</v>
      </c>
      <c r="C11" s="9" t="s">
        <v>34</v>
      </c>
      <c r="D11" s="6">
        <v>11.4</v>
      </c>
      <c r="E11" s="6">
        <v>22.6</v>
      </c>
      <c r="F11" s="17">
        <f t="shared" si="0"/>
        <v>63.06976744186046</v>
      </c>
      <c r="G11" s="7">
        <v>15</v>
      </c>
      <c r="H11" s="7">
        <v>8</v>
      </c>
      <c r="I11" s="6">
        <f t="shared" si="1"/>
        <v>23</v>
      </c>
      <c r="J11" s="17">
        <v>5</v>
      </c>
      <c r="K11" s="11"/>
      <c r="L11" s="11"/>
    </row>
    <row r="12" spans="1:12" ht="65.25" customHeight="1">
      <c r="A12" s="7">
        <v>6</v>
      </c>
      <c r="B12" s="7">
        <v>9</v>
      </c>
      <c r="C12" s="4" t="s">
        <v>35</v>
      </c>
      <c r="D12" s="6">
        <v>26.1</v>
      </c>
      <c r="E12" s="6">
        <v>26.1</v>
      </c>
      <c r="F12" s="17">
        <f t="shared" si="0"/>
        <v>72.83720930232559</v>
      </c>
      <c r="G12" s="7">
        <v>0</v>
      </c>
      <c r="H12" s="7">
        <v>8</v>
      </c>
      <c r="I12" s="6">
        <f t="shared" si="1"/>
        <v>8</v>
      </c>
      <c r="J12" s="17">
        <f>F12/I12</f>
        <v>9.104651162790699</v>
      </c>
      <c r="K12" s="11"/>
      <c r="L12" s="11"/>
    </row>
    <row r="13" spans="1:12" ht="33" customHeight="1">
      <c r="A13" s="7">
        <v>7</v>
      </c>
      <c r="B13" s="7">
        <v>10</v>
      </c>
      <c r="C13" s="4" t="s">
        <v>36</v>
      </c>
      <c r="D13" s="6">
        <v>14.1</v>
      </c>
      <c r="E13" s="6">
        <f t="shared" si="2"/>
        <v>28.2</v>
      </c>
      <c r="F13" s="17">
        <f t="shared" si="0"/>
        <v>78.69767441860465</v>
      </c>
      <c r="G13" s="7">
        <v>15</v>
      </c>
      <c r="H13" s="7">
        <v>8</v>
      </c>
      <c r="I13" s="6">
        <f t="shared" si="1"/>
        <v>23</v>
      </c>
      <c r="J13" s="17">
        <v>5</v>
      </c>
      <c r="K13" s="11"/>
      <c r="L13" s="11"/>
    </row>
    <row r="14" spans="1:12" ht="32.25" customHeight="1">
      <c r="A14" s="7">
        <v>8</v>
      </c>
      <c r="B14" s="7">
        <v>13</v>
      </c>
      <c r="C14" s="4" t="s">
        <v>66</v>
      </c>
      <c r="D14" s="6"/>
      <c r="E14" s="6">
        <v>10.2</v>
      </c>
      <c r="F14" s="17">
        <f t="shared" si="0"/>
        <v>28.465116279069765</v>
      </c>
      <c r="G14" s="7">
        <v>2</v>
      </c>
      <c r="H14" s="7">
        <v>0</v>
      </c>
      <c r="I14" s="6">
        <f t="shared" si="1"/>
        <v>2</v>
      </c>
      <c r="J14" s="17">
        <f>F14/I14</f>
        <v>14.232558139534882</v>
      </c>
      <c r="K14" s="11"/>
      <c r="L14" s="11"/>
    </row>
    <row r="15" spans="1:12" ht="32.25" customHeight="1">
      <c r="A15" s="7">
        <v>9</v>
      </c>
      <c r="B15" s="13">
        <v>14</v>
      </c>
      <c r="C15" s="9" t="s">
        <v>9</v>
      </c>
      <c r="D15" s="6">
        <v>8.9</v>
      </c>
      <c r="E15" s="6">
        <f t="shared" si="2"/>
        <v>17.8</v>
      </c>
      <c r="F15" s="17">
        <f t="shared" si="0"/>
        <v>49.674418604651166</v>
      </c>
      <c r="G15" s="7">
        <v>0</v>
      </c>
      <c r="H15" s="7">
        <v>1</v>
      </c>
      <c r="I15" s="6">
        <f t="shared" si="1"/>
        <v>1</v>
      </c>
      <c r="J15" s="17">
        <f>F15/I15</f>
        <v>49.674418604651166</v>
      </c>
      <c r="K15" s="11"/>
      <c r="L15" s="11"/>
    </row>
    <row r="16" spans="1:12" ht="51.75" customHeight="1">
      <c r="A16" s="7">
        <v>10</v>
      </c>
      <c r="B16" s="7">
        <v>15</v>
      </c>
      <c r="C16" s="4" t="s">
        <v>37</v>
      </c>
      <c r="D16" s="6">
        <v>26.6</v>
      </c>
      <c r="E16" s="6">
        <v>59.8</v>
      </c>
      <c r="F16" s="17">
        <f t="shared" si="0"/>
        <v>166.88372093023256</v>
      </c>
      <c r="G16" s="7">
        <v>20</v>
      </c>
      <c r="H16" s="7">
        <v>8</v>
      </c>
      <c r="I16" s="6">
        <f t="shared" si="1"/>
        <v>28</v>
      </c>
      <c r="J16" s="17">
        <f>F16/I16</f>
        <v>5.960132890365449</v>
      </c>
      <c r="K16" s="11"/>
      <c r="L16" s="11"/>
    </row>
    <row r="17" spans="1:12" ht="32.25" customHeight="1">
      <c r="A17" s="7">
        <v>11</v>
      </c>
      <c r="B17" s="7">
        <v>16</v>
      </c>
      <c r="C17" s="4" t="s">
        <v>38</v>
      </c>
      <c r="D17" s="6">
        <v>23</v>
      </c>
      <c r="E17" s="6">
        <f t="shared" si="2"/>
        <v>46</v>
      </c>
      <c r="F17" s="17">
        <f t="shared" si="0"/>
        <v>128.37209302325581</v>
      </c>
      <c r="G17" s="7">
        <v>20</v>
      </c>
      <c r="H17" s="7">
        <v>0</v>
      </c>
      <c r="I17" s="6">
        <f t="shared" si="1"/>
        <v>20</v>
      </c>
      <c r="J17" s="17">
        <f>F17/I17</f>
        <v>6.4186046511627906</v>
      </c>
      <c r="K17" s="11"/>
      <c r="L17" s="11"/>
    </row>
    <row r="18" spans="1:12" ht="47.25" customHeight="1">
      <c r="A18" s="7">
        <v>12</v>
      </c>
      <c r="B18" s="7">
        <v>17</v>
      </c>
      <c r="C18" s="4" t="s">
        <v>39</v>
      </c>
      <c r="D18" s="6">
        <v>13.6</v>
      </c>
      <c r="E18" s="6">
        <f t="shared" si="2"/>
        <v>27.2</v>
      </c>
      <c r="F18" s="17">
        <f t="shared" si="0"/>
        <v>75.90697674418604</v>
      </c>
      <c r="G18" s="7">
        <v>20</v>
      </c>
      <c r="H18" s="7">
        <v>2</v>
      </c>
      <c r="I18" s="6">
        <f t="shared" si="1"/>
        <v>22</v>
      </c>
      <c r="J18" s="17">
        <v>5</v>
      </c>
      <c r="K18" s="11"/>
      <c r="L18" s="11"/>
    </row>
    <row r="19" spans="1:12" ht="48.75" customHeight="1">
      <c r="A19" s="7">
        <v>13</v>
      </c>
      <c r="B19" s="7">
        <v>18</v>
      </c>
      <c r="C19" s="4" t="s">
        <v>40</v>
      </c>
      <c r="D19" s="6">
        <v>17.9</v>
      </c>
      <c r="E19" s="6">
        <f t="shared" si="2"/>
        <v>35.8</v>
      </c>
      <c r="F19" s="17">
        <f t="shared" si="0"/>
        <v>99.90697674418604</v>
      </c>
      <c r="G19" s="7">
        <v>25</v>
      </c>
      <c r="H19" s="7">
        <v>8</v>
      </c>
      <c r="I19" s="6">
        <f t="shared" si="1"/>
        <v>33</v>
      </c>
      <c r="J19" s="17">
        <v>5</v>
      </c>
      <c r="K19" s="11"/>
      <c r="L19" s="11"/>
    </row>
    <row r="20" spans="1:12" ht="49.5" customHeight="1">
      <c r="A20" s="7">
        <v>14</v>
      </c>
      <c r="B20" s="7">
        <v>20</v>
      </c>
      <c r="C20" s="4" t="s">
        <v>67</v>
      </c>
      <c r="D20" s="6">
        <v>15.7</v>
      </c>
      <c r="E20" s="6">
        <f t="shared" si="2"/>
        <v>31.4</v>
      </c>
      <c r="F20" s="17">
        <f t="shared" si="0"/>
        <v>87.62790697674417</v>
      </c>
      <c r="G20" s="7">
        <v>20</v>
      </c>
      <c r="H20" s="7">
        <v>2</v>
      </c>
      <c r="I20" s="6">
        <f t="shared" si="1"/>
        <v>22</v>
      </c>
      <c r="J20" s="17">
        <v>5</v>
      </c>
      <c r="K20" s="11"/>
      <c r="L20" s="11"/>
    </row>
    <row r="21" spans="1:12" ht="33" customHeight="1">
      <c r="A21" s="7">
        <v>15</v>
      </c>
      <c r="B21" s="7">
        <v>21</v>
      </c>
      <c r="C21" s="4" t="s">
        <v>41</v>
      </c>
      <c r="D21" s="6">
        <v>10.3</v>
      </c>
      <c r="E21" s="6">
        <f t="shared" si="2"/>
        <v>20.6</v>
      </c>
      <c r="F21" s="17">
        <f t="shared" si="0"/>
        <v>57.48837209302326</v>
      </c>
      <c r="G21" s="7">
        <v>20</v>
      </c>
      <c r="H21" s="7">
        <v>8</v>
      </c>
      <c r="I21" s="6">
        <f t="shared" si="1"/>
        <v>28</v>
      </c>
      <c r="J21" s="17">
        <v>10</v>
      </c>
      <c r="K21" s="11"/>
      <c r="L21" s="11"/>
    </row>
    <row r="22" spans="1:12" ht="47.25" customHeight="1">
      <c r="A22" s="7">
        <v>16</v>
      </c>
      <c r="B22" s="7">
        <v>22</v>
      </c>
      <c r="C22" s="4" t="s">
        <v>42</v>
      </c>
      <c r="D22" s="6">
        <v>17.3</v>
      </c>
      <c r="E22" s="6">
        <f t="shared" si="2"/>
        <v>34.6</v>
      </c>
      <c r="F22" s="17">
        <f t="shared" si="0"/>
        <v>96.55813953488372</v>
      </c>
      <c r="G22" s="7">
        <v>20</v>
      </c>
      <c r="H22" s="7">
        <v>0</v>
      </c>
      <c r="I22" s="6">
        <f t="shared" si="1"/>
        <v>20</v>
      </c>
      <c r="J22" s="17">
        <f>F22/I22</f>
        <v>4.8279069767441865</v>
      </c>
      <c r="K22" s="11"/>
      <c r="L22" s="11"/>
    </row>
    <row r="23" spans="1:12" ht="46.5" customHeight="1">
      <c r="A23" s="7">
        <v>17</v>
      </c>
      <c r="B23" s="7">
        <v>24</v>
      </c>
      <c r="C23" s="4" t="s">
        <v>43</v>
      </c>
      <c r="D23" s="6">
        <v>16.5</v>
      </c>
      <c r="E23" s="6">
        <v>35</v>
      </c>
      <c r="F23" s="17">
        <f t="shared" si="0"/>
        <v>97.67441860465117</v>
      </c>
      <c r="G23" s="7">
        <v>25</v>
      </c>
      <c r="H23" s="7">
        <v>8</v>
      </c>
      <c r="I23" s="6">
        <f t="shared" si="1"/>
        <v>33</v>
      </c>
      <c r="J23" s="17">
        <v>5</v>
      </c>
      <c r="K23" s="11"/>
      <c r="L23" s="11"/>
    </row>
    <row r="24" spans="1:12" ht="32.25" customHeight="1">
      <c r="A24" s="7">
        <v>18</v>
      </c>
      <c r="B24" s="13">
        <v>25</v>
      </c>
      <c r="C24" s="4" t="s">
        <v>12</v>
      </c>
      <c r="D24" s="6">
        <v>9.5</v>
      </c>
      <c r="E24" s="6">
        <f t="shared" si="2"/>
        <v>19</v>
      </c>
      <c r="F24" s="17">
        <f t="shared" si="0"/>
        <v>53.02325581395349</v>
      </c>
      <c r="G24" s="7">
        <v>0</v>
      </c>
      <c r="H24" s="7">
        <v>1</v>
      </c>
      <c r="I24" s="6">
        <f t="shared" si="1"/>
        <v>1</v>
      </c>
      <c r="J24" s="17">
        <f>F24/I24</f>
        <v>53.02325581395349</v>
      </c>
      <c r="K24" s="11"/>
      <c r="L24" s="11"/>
    </row>
    <row r="25" spans="1:12" ht="31.5" customHeight="1">
      <c r="A25" s="7">
        <v>19</v>
      </c>
      <c r="B25" s="13">
        <v>29</v>
      </c>
      <c r="C25" s="4" t="s">
        <v>13</v>
      </c>
      <c r="D25" s="6">
        <v>7.2</v>
      </c>
      <c r="E25" s="6">
        <f t="shared" si="2"/>
        <v>14.4</v>
      </c>
      <c r="F25" s="17">
        <f t="shared" si="0"/>
        <v>40.18604651162791</v>
      </c>
      <c r="G25" s="7">
        <v>0</v>
      </c>
      <c r="H25" s="7">
        <v>1</v>
      </c>
      <c r="I25" s="6">
        <f t="shared" si="1"/>
        <v>1</v>
      </c>
      <c r="J25" s="17">
        <f>F25/I25</f>
        <v>40.18604651162791</v>
      </c>
      <c r="K25" s="11"/>
      <c r="L25" s="11"/>
    </row>
    <row r="26" spans="1:12" ht="46.5">
      <c r="A26" s="7">
        <v>20</v>
      </c>
      <c r="B26" s="7">
        <v>31</v>
      </c>
      <c r="C26" s="4" t="s">
        <v>44</v>
      </c>
      <c r="D26" s="6">
        <v>12.6</v>
      </c>
      <c r="E26" s="6">
        <f t="shared" si="2"/>
        <v>25.2</v>
      </c>
      <c r="F26" s="17">
        <f t="shared" si="0"/>
        <v>70.32558139534883</v>
      </c>
      <c r="G26" s="7">
        <v>25</v>
      </c>
      <c r="H26" s="7">
        <v>8</v>
      </c>
      <c r="I26" s="6">
        <f t="shared" si="1"/>
        <v>33</v>
      </c>
      <c r="J26" s="17">
        <v>5</v>
      </c>
      <c r="K26" s="11"/>
      <c r="L26" s="11"/>
    </row>
    <row r="27" spans="1:12" ht="34.5" customHeight="1">
      <c r="A27" s="7">
        <v>21</v>
      </c>
      <c r="B27" s="7">
        <v>32</v>
      </c>
      <c r="C27" s="4" t="s">
        <v>68</v>
      </c>
      <c r="D27" s="6">
        <v>15</v>
      </c>
      <c r="E27" s="6">
        <f t="shared" si="2"/>
        <v>30</v>
      </c>
      <c r="F27" s="17">
        <f t="shared" si="0"/>
        <v>83.72093023255815</v>
      </c>
      <c r="G27" s="7">
        <v>15</v>
      </c>
      <c r="H27" s="7">
        <v>0</v>
      </c>
      <c r="I27" s="6">
        <f t="shared" si="1"/>
        <v>15</v>
      </c>
      <c r="J27" s="17">
        <f>F27/I27</f>
        <v>5.5813953488372094</v>
      </c>
      <c r="K27" s="11"/>
      <c r="L27" s="11"/>
    </row>
    <row r="28" spans="1:12" ht="48.75" customHeight="1">
      <c r="A28" s="7">
        <v>22</v>
      </c>
      <c r="B28" s="7">
        <v>33</v>
      </c>
      <c r="C28" s="4" t="s">
        <v>45</v>
      </c>
      <c r="D28" s="6">
        <v>18.1</v>
      </c>
      <c r="E28" s="6">
        <f t="shared" si="2"/>
        <v>36.2</v>
      </c>
      <c r="F28" s="17">
        <f t="shared" si="0"/>
        <v>101.0232558139535</v>
      </c>
      <c r="G28" s="7">
        <v>25</v>
      </c>
      <c r="H28" s="7">
        <v>2</v>
      </c>
      <c r="I28" s="6">
        <f t="shared" si="1"/>
        <v>27</v>
      </c>
      <c r="J28" s="17">
        <v>5</v>
      </c>
      <c r="K28" s="11"/>
      <c r="L28" s="11"/>
    </row>
    <row r="29" spans="1:12" ht="49.5" customHeight="1">
      <c r="A29" s="7">
        <v>23</v>
      </c>
      <c r="B29" s="7">
        <v>36</v>
      </c>
      <c r="C29" s="4" t="s">
        <v>69</v>
      </c>
      <c r="D29" s="6">
        <v>19</v>
      </c>
      <c r="E29" s="6">
        <v>52.4</v>
      </c>
      <c r="F29" s="17">
        <f t="shared" si="0"/>
        <v>146.23255813953486</v>
      </c>
      <c r="G29" s="7">
        <v>25</v>
      </c>
      <c r="H29" s="7">
        <v>2</v>
      </c>
      <c r="I29" s="6">
        <f t="shared" si="1"/>
        <v>27</v>
      </c>
      <c r="J29" s="17">
        <f>F29/I29</f>
        <v>5.416020671834624</v>
      </c>
      <c r="K29" s="11"/>
      <c r="L29" s="11"/>
    </row>
    <row r="30" spans="1:12" ht="48.75" customHeight="1">
      <c r="A30" s="7">
        <v>24</v>
      </c>
      <c r="B30" s="7">
        <v>37</v>
      </c>
      <c r="C30" s="4" t="s">
        <v>46</v>
      </c>
      <c r="D30" s="6">
        <v>21.8</v>
      </c>
      <c r="E30" s="6">
        <f t="shared" si="2"/>
        <v>43.6</v>
      </c>
      <c r="F30" s="17">
        <f t="shared" si="0"/>
        <v>121.67441860465117</v>
      </c>
      <c r="G30" s="7">
        <v>25</v>
      </c>
      <c r="H30" s="7">
        <v>2</v>
      </c>
      <c r="I30" s="6">
        <f t="shared" si="1"/>
        <v>27</v>
      </c>
      <c r="J30" s="17">
        <f>F30/I30</f>
        <v>4.506459948320414</v>
      </c>
      <c r="K30" s="11"/>
      <c r="L30" s="11"/>
    </row>
    <row r="31" spans="1:12" ht="31.5" customHeight="1">
      <c r="A31" s="7">
        <v>25</v>
      </c>
      <c r="B31" s="13">
        <v>38</v>
      </c>
      <c r="C31" s="4" t="s">
        <v>11</v>
      </c>
      <c r="D31" s="6">
        <v>8.6</v>
      </c>
      <c r="E31" s="6">
        <f t="shared" si="2"/>
        <v>17.2</v>
      </c>
      <c r="F31" s="17">
        <f t="shared" si="0"/>
        <v>47.99999999999999</v>
      </c>
      <c r="G31" s="7">
        <v>0</v>
      </c>
      <c r="H31" s="7">
        <v>1</v>
      </c>
      <c r="I31" s="6">
        <f t="shared" si="1"/>
        <v>1</v>
      </c>
      <c r="J31" s="17">
        <f>F31/I31</f>
        <v>47.99999999999999</v>
      </c>
      <c r="K31" s="11"/>
      <c r="L31" s="11"/>
    </row>
    <row r="32" spans="1:12" ht="48.75" customHeight="1">
      <c r="A32" s="7">
        <v>26</v>
      </c>
      <c r="B32" s="7">
        <v>39</v>
      </c>
      <c r="C32" s="4" t="s">
        <v>47</v>
      </c>
      <c r="D32" s="6">
        <v>11.7</v>
      </c>
      <c r="E32" s="6">
        <f t="shared" si="2"/>
        <v>23.4</v>
      </c>
      <c r="F32" s="17">
        <f t="shared" si="0"/>
        <v>65.30232558139534</v>
      </c>
      <c r="G32" s="7">
        <v>20</v>
      </c>
      <c r="H32" s="7">
        <v>0</v>
      </c>
      <c r="I32" s="6">
        <f t="shared" si="1"/>
        <v>20</v>
      </c>
      <c r="J32" s="17">
        <v>5</v>
      </c>
      <c r="K32" s="11"/>
      <c r="L32" s="11"/>
    </row>
    <row r="33" spans="1:12" ht="46.5" customHeight="1">
      <c r="A33" s="7">
        <v>27</v>
      </c>
      <c r="B33" s="7">
        <v>40</v>
      </c>
      <c r="C33" s="4" t="s">
        <v>48</v>
      </c>
      <c r="D33" s="6">
        <v>15.5</v>
      </c>
      <c r="E33" s="6">
        <f t="shared" si="2"/>
        <v>31</v>
      </c>
      <c r="F33" s="17">
        <f t="shared" si="0"/>
        <v>86.51162790697674</v>
      </c>
      <c r="G33" s="7">
        <v>20</v>
      </c>
      <c r="H33" s="7">
        <v>8</v>
      </c>
      <c r="I33" s="6">
        <f t="shared" si="1"/>
        <v>28</v>
      </c>
      <c r="J33" s="17">
        <v>5</v>
      </c>
      <c r="K33" s="11"/>
      <c r="L33" s="11"/>
    </row>
    <row r="34" spans="1:12" ht="46.5">
      <c r="A34" s="7">
        <v>28</v>
      </c>
      <c r="B34" s="7">
        <v>41</v>
      </c>
      <c r="C34" s="4" t="s">
        <v>49</v>
      </c>
      <c r="D34" s="6">
        <v>12.2</v>
      </c>
      <c r="E34" s="6">
        <f t="shared" si="2"/>
        <v>24.4</v>
      </c>
      <c r="F34" s="17">
        <f t="shared" si="0"/>
        <v>68.09302325581395</v>
      </c>
      <c r="G34" s="7">
        <v>20</v>
      </c>
      <c r="H34" s="7">
        <v>0</v>
      </c>
      <c r="I34" s="6">
        <f t="shared" si="1"/>
        <v>20</v>
      </c>
      <c r="J34" s="17">
        <v>5</v>
      </c>
      <c r="K34" s="11"/>
      <c r="L34" s="11"/>
    </row>
    <row r="35" spans="1:12" ht="30.75">
      <c r="A35" s="7">
        <v>29</v>
      </c>
      <c r="B35" s="7">
        <v>42</v>
      </c>
      <c r="C35" s="4" t="s">
        <v>50</v>
      </c>
      <c r="D35" s="6">
        <v>12.3</v>
      </c>
      <c r="E35" s="6">
        <f t="shared" si="2"/>
        <v>24.6</v>
      </c>
      <c r="F35" s="17">
        <f t="shared" si="0"/>
        <v>68.65116279069768</v>
      </c>
      <c r="G35" s="7">
        <v>20</v>
      </c>
      <c r="H35" s="7">
        <v>8</v>
      </c>
      <c r="I35" s="6">
        <f t="shared" si="1"/>
        <v>28</v>
      </c>
      <c r="J35" s="17">
        <v>5</v>
      </c>
      <c r="K35" s="11"/>
      <c r="L35" s="11"/>
    </row>
    <row r="36" spans="1:12" ht="63" customHeight="1">
      <c r="A36" s="7">
        <v>30</v>
      </c>
      <c r="B36" s="7">
        <v>43</v>
      </c>
      <c r="C36" s="4" t="s">
        <v>51</v>
      </c>
      <c r="D36" s="14">
        <v>15</v>
      </c>
      <c r="E36" s="6">
        <v>15</v>
      </c>
      <c r="F36" s="17">
        <f t="shared" si="0"/>
        <v>41.86046511627907</v>
      </c>
      <c r="G36" s="7">
        <v>20</v>
      </c>
      <c r="H36" s="7">
        <v>0</v>
      </c>
      <c r="I36" s="6">
        <f t="shared" si="1"/>
        <v>20</v>
      </c>
      <c r="J36" s="17">
        <v>5</v>
      </c>
      <c r="K36" s="11"/>
      <c r="L36" s="11"/>
    </row>
    <row r="37" spans="1:12" ht="46.5" customHeight="1">
      <c r="A37" s="7">
        <v>31</v>
      </c>
      <c r="B37" s="7">
        <v>44</v>
      </c>
      <c r="C37" s="4" t="s">
        <v>52</v>
      </c>
      <c r="D37" s="6">
        <v>13.6</v>
      </c>
      <c r="E37" s="6">
        <f t="shared" si="2"/>
        <v>27.2</v>
      </c>
      <c r="F37" s="17">
        <f t="shared" si="0"/>
        <v>75.90697674418604</v>
      </c>
      <c r="G37" s="7">
        <v>15</v>
      </c>
      <c r="H37" s="7">
        <v>4</v>
      </c>
      <c r="I37" s="6">
        <f t="shared" si="1"/>
        <v>19</v>
      </c>
      <c r="J37" s="17">
        <v>5</v>
      </c>
      <c r="K37" s="11"/>
      <c r="L37" s="11"/>
    </row>
    <row r="38" spans="1:12" ht="30.75" customHeight="1">
      <c r="A38" s="7">
        <v>32</v>
      </c>
      <c r="B38" s="7">
        <v>45</v>
      </c>
      <c r="C38" s="4" t="s">
        <v>53</v>
      </c>
      <c r="D38" s="6">
        <v>18.7</v>
      </c>
      <c r="E38" s="6">
        <f t="shared" si="2"/>
        <v>37.4</v>
      </c>
      <c r="F38" s="17">
        <f t="shared" si="0"/>
        <v>104.37209302325581</v>
      </c>
      <c r="G38" s="7">
        <v>25</v>
      </c>
      <c r="H38" s="7">
        <v>2</v>
      </c>
      <c r="I38" s="6">
        <f t="shared" si="1"/>
        <v>27</v>
      </c>
      <c r="J38" s="17">
        <v>5</v>
      </c>
      <c r="K38" s="11"/>
      <c r="L38" s="11"/>
    </row>
    <row r="39" spans="1:12" ht="47.25" customHeight="1">
      <c r="A39" s="7">
        <v>33</v>
      </c>
      <c r="B39" s="7">
        <v>46</v>
      </c>
      <c r="C39" s="4" t="s">
        <v>54</v>
      </c>
      <c r="D39" s="6">
        <v>23.2</v>
      </c>
      <c r="E39" s="6">
        <f t="shared" si="2"/>
        <v>46.4</v>
      </c>
      <c r="F39" s="17">
        <f t="shared" si="0"/>
        <v>129.48837209302323</v>
      </c>
      <c r="G39" s="7">
        <v>25</v>
      </c>
      <c r="H39" s="7">
        <v>2</v>
      </c>
      <c r="I39" s="6">
        <f t="shared" si="1"/>
        <v>27</v>
      </c>
      <c r="J39" s="17">
        <f>F39/I39</f>
        <v>4.795865633074935</v>
      </c>
      <c r="K39" s="11"/>
      <c r="L39" s="11"/>
    </row>
    <row r="40" spans="1:12" ht="64.5" customHeight="1">
      <c r="A40" s="7">
        <v>34</v>
      </c>
      <c r="B40" s="7">
        <v>47</v>
      </c>
      <c r="C40" s="4" t="s">
        <v>55</v>
      </c>
      <c r="D40" s="6">
        <v>29.7</v>
      </c>
      <c r="E40" s="6">
        <v>50</v>
      </c>
      <c r="F40" s="17">
        <f t="shared" si="0"/>
        <v>139.53488372093025</v>
      </c>
      <c r="G40" s="7">
        <v>30</v>
      </c>
      <c r="H40" s="7">
        <v>0</v>
      </c>
      <c r="I40" s="6">
        <f t="shared" si="1"/>
        <v>30</v>
      </c>
      <c r="J40" s="17">
        <f>F40/I40</f>
        <v>4.651162790697675</v>
      </c>
      <c r="K40" s="11"/>
      <c r="L40" s="11"/>
    </row>
    <row r="41" spans="1:12" ht="46.5" customHeight="1">
      <c r="A41" s="7">
        <v>35</v>
      </c>
      <c r="B41" s="7">
        <v>48</v>
      </c>
      <c r="C41" s="4" t="s">
        <v>56</v>
      </c>
      <c r="D41" s="6">
        <v>18.1</v>
      </c>
      <c r="E41" s="6">
        <f t="shared" si="2"/>
        <v>36.2</v>
      </c>
      <c r="F41" s="17">
        <f t="shared" si="0"/>
        <v>101.0232558139535</v>
      </c>
      <c r="G41" s="7">
        <v>25</v>
      </c>
      <c r="H41" s="7">
        <v>0</v>
      </c>
      <c r="I41" s="6">
        <f t="shared" si="1"/>
        <v>25</v>
      </c>
      <c r="J41" s="17">
        <v>5</v>
      </c>
      <c r="K41" s="11"/>
      <c r="L41" s="11"/>
    </row>
    <row r="42" spans="1:12" ht="32.25" customHeight="1">
      <c r="A42" s="7">
        <v>36</v>
      </c>
      <c r="B42" s="7">
        <v>50</v>
      </c>
      <c r="C42" s="4" t="s">
        <v>57</v>
      </c>
      <c r="D42" s="6">
        <v>16.6</v>
      </c>
      <c r="E42" s="6">
        <f t="shared" si="2"/>
        <v>33.2</v>
      </c>
      <c r="F42" s="17">
        <f t="shared" si="0"/>
        <v>92.65116279069768</v>
      </c>
      <c r="G42" s="7">
        <v>25</v>
      </c>
      <c r="H42" s="7">
        <v>2</v>
      </c>
      <c r="I42" s="6">
        <f t="shared" si="1"/>
        <v>27</v>
      </c>
      <c r="J42" s="17">
        <v>5</v>
      </c>
      <c r="K42" s="11"/>
      <c r="L42" s="11"/>
    </row>
    <row r="43" spans="1:12" ht="32.25" customHeight="1">
      <c r="A43" s="7">
        <v>37</v>
      </c>
      <c r="B43" s="7">
        <v>51</v>
      </c>
      <c r="C43" s="4" t="s">
        <v>58</v>
      </c>
      <c r="D43" s="6">
        <v>21.7</v>
      </c>
      <c r="E43" s="6">
        <v>21.7</v>
      </c>
      <c r="F43" s="17">
        <f t="shared" si="0"/>
        <v>60.55813953488372</v>
      </c>
      <c r="G43" s="7">
        <v>20</v>
      </c>
      <c r="H43" s="7">
        <v>0</v>
      </c>
      <c r="I43" s="6">
        <f t="shared" si="1"/>
        <v>20</v>
      </c>
      <c r="J43" s="17">
        <v>5</v>
      </c>
      <c r="K43" s="11"/>
      <c r="L43" s="11"/>
    </row>
    <row r="44" spans="1:12" ht="46.5" customHeight="1">
      <c r="A44" s="7">
        <v>38</v>
      </c>
      <c r="B44" s="7">
        <v>53</v>
      </c>
      <c r="C44" s="4" t="s">
        <v>59</v>
      </c>
      <c r="D44" s="6">
        <v>24.5</v>
      </c>
      <c r="E44" s="6">
        <f t="shared" si="2"/>
        <v>49</v>
      </c>
      <c r="F44" s="17">
        <f t="shared" si="0"/>
        <v>136.74418604651163</v>
      </c>
      <c r="G44" s="7">
        <v>30</v>
      </c>
      <c r="H44" s="7">
        <v>2</v>
      </c>
      <c r="I44" s="6">
        <f t="shared" si="1"/>
        <v>32</v>
      </c>
      <c r="J44" s="17">
        <v>5</v>
      </c>
      <c r="K44" s="11"/>
      <c r="L44" s="11"/>
    </row>
    <row r="45" spans="1:12" ht="47.25" customHeight="1">
      <c r="A45" s="7">
        <v>39</v>
      </c>
      <c r="B45" s="7">
        <v>54</v>
      </c>
      <c r="C45" s="4" t="s">
        <v>60</v>
      </c>
      <c r="D45" s="6">
        <v>20.9</v>
      </c>
      <c r="E45" s="6">
        <f t="shared" si="2"/>
        <v>41.8</v>
      </c>
      <c r="F45" s="17">
        <f t="shared" si="0"/>
        <v>116.65116279069767</v>
      </c>
      <c r="G45" s="7">
        <v>25</v>
      </c>
      <c r="H45" s="7">
        <v>2</v>
      </c>
      <c r="I45" s="6">
        <f t="shared" si="1"/>
        <v>27</v>
      </c>
      <c r="J45" s="17">
        <v>5</v>
      </c>
      <c r="K45" s="11"/>
      <c r="L45" s="11"/>
    </row>
    <row r="46" spans="1:12" ht="50.25" customHeight="1">
      <c r="A46" s="7">
        <v>40</v>
      </c>
      <c r="B46" s="7">
        <v>55</v>
      </c>
      <c r="C46" s="4" t="s">
        <v>61</v>
      </c>
      <c r="D46" s="6">
        <v>22.8</v>
      </c>
      <c r="E46" s="6">
        <f t="shared" si="2"/>
        <v>45.6</v>
      </c>
      <c r="F46" s="17">
        <f t="shared" si="0"/>
        <v>127.25581395348837</v>
      </c>
      <c r="G46" s="7">
        <v>25</v>
      </c>
      <c r="H46" s="7">
        <v>2</v>
      </c>
      <c r="I46" s="6">
        <f t="shared" si="1"/>
        <v>27</v>
      </c>
      <c r="J46" s="17">
        <f>F46/I46</f>
        <v>4.713178294573644</v>
      </c>
      <c r="K46" s="11"/>
      <c r="L46" s="11"/>
    </row>
    <row r="47" spans="1:12" ht="51.75" customHeight="1">
      <c r="A47" s="7">
        <v>41</v>
      </c>
      <c r="B47" s="7">
        <v>56</v>
      </c>
      <c r="C47" s="4" t="s">
        <v>62</v>
      </c>
      <c r="D47" s="6">
        <v>18.1</v>
      </c>
      <c r="E47" s="6">
        <f t="shared" si="2"/>
        <v>36.2</v>
      </c>
      <c r="F47" s="17">
        <f t="shared" si="0"/>
        <v>101.0232558139535</v>
      </c>
      <c r="G47" s="7">
        <v>25</v>
      </c>
      <c r="H47" s="7">
        <v>4</v>
      </c>
      <c r="I47" s="6">
        <f t="shared" si="1"/>
        <v>29</v>
      </c>
      <c r="J47" s="17">
        <v>5</v>
      </c>
      <c r="K47" s="11"/>
      <c r="L47" s="11"/>
    </row>
    <row r="48" spans="1:12" ht="49.5" customHeight="1">
      <c r="A48" s="7">
        <v>42</v>
      </c>
      <c r="B48" s="7">
        <v>58</v>
      </c>
      <c r="C48" s="4" t="s">
        <v>63</v>
      </c>
      <c r="D48" s="6">
        <v>13.8</v>
      </c>
      <c r="E48" s="6">
        <f t="shared" si="2"/>
        <v>27.6</v>
      </c>
      <c r="F48" s="17">
        <f t="shared" si="0"/>
        <v>77.0232558139535</v>
      </c>
      <c r="G48" s="7">
        <v>20</v>
      </c>
      <c r="H48" s="7">
        <v>0</v>
      </c>
      <c r="I48" s="6">
        <f t="shared" si="1"/>
        <v>20</v>
      </c>
      <c r="J48" s="17">
        <v>5</v>
      </c>
      <c r="K48" s="11"/>
      <c r="L48" s="11"/>
    </row>
    <row r="49" spans="1:12" ht="51.75" customHeight="1">
      <c r="A49" s="7">
        <v>43</v>
      </c>
      <c r="B49" s="7">
        <v>60</v>
      </c>
      <c r="C49" s="4" t="s">
        <v>64</v>
      </c>
      <c r="D49" s="6">
        <v>25.3</v>
      </c>
      <c r="E49" s="6">
        <f t="shared" si="2"/>
        <v>50.6</v>
      </c>
      <c r="F49" s="17">
        <f t="shared" si="0"/>
        <v>141.2093023255814</v>
      </c>
      <c r="G49" s="7">
        <v>25</v>
      </c>
      <c r="H49" s="7">
        <v>2</v>
      </c>
      <c r="I49" s="6">
        <f t="shared" si="1"/>
        <v>27</v>
      </c>
      <c r="J49" s="17">
        <f>F49/I49</f>
        <v>5.2299741602067185</v>
      </c>
      <c r="K49" s="11"/>
      <c r="L49" s="11"/>
    </row>
    <row r="50" spans="1:12" ht="23.25" customHeight="1">
      <c r="A50" s="20"/>
      <c r="B50" s="23"/>
      <c r="C50" s="20" t="s">
        <v>6</v>
      </c>
      <c r="D50" s="21"/>
      <c r="E50" s="21"/>
      <c r="F50" s="21"/>
      <c r="G50" s="19">
        <f>SUM(G7:G49)</f>
        <v>801</v>
      </c>
      <c r="H50" s="19">
        <f>SUM(H7:H49)</f>
        <v>124</v>
      </c>
      <c r="I50" s="21">
        <f>SUM(I7:I49)</f>
        <v>925</v>
      </c>
      <c r="J50" s="22"/>
      <c r="K50" s="11"/>
      <c r="L50" s="11"/>
    </row>
    <row r="51" spans="1:10" ht="12.75">
      <c r="A51" s="11"/>
      <c r="B51" s="11"/>
      <c r="C51" s="15"/>
      <c r="D51" s="16"/>
      <c r="E51" s="16"/>
      <c r="F51" s="16"/>
      <c r="G51" s="11"/>
      <c r="H51" s="11"/>
      <c r="I51" s="11"/>
      <c r="J51" s="11"/>
    </row>
    <row r="52" spans="1:10" ht="15">
      <c r="A52" s="28" t="s">
        <v>70</v>
      </c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3.5" customHeight="1">
      <c r="A53" s="24"/>
      <c r="B53" s="24"/>
      <c r="C53" s="26" t="s">
        <v>71</v>
      </c>
      <c r="D53" s="27"/>
      <c r="E53" s="27"/>
      <c r="F53" s="27"/>
      <c r="G53" s="27"/>
      <c r="H53" s="24"/>
      <c r="I53" s="24"/>
      <c r="J53" s="24"/>
    </row>
    <row r="56" ht="15">
      <c r="C56" s="25" t="s">
        <v>14</v>
      </c>
    </row>
    <row r="57" ht="15">
      <c r="C57" s="25" t="s">
        <v>15</v>
      </c>
    </row>
    <row r="58" ht="15">
      <c r="C58" s="25" t="s">
        <v>16</v>
      </c>
    </row>
    <row r="59" ht="15">
      <c r="C59" s="25" t="s">
        <v>17</v>
      </c>
    </row>
    <row r="60" ht="15">
      <c r="C60" s="25" t="s">
        <v>18</v>
      </c>
    </row>
    <row r="61" ht="15">
      <c r="C61" s="25" t="s">
        <v>19</v>
      </c>
    </row>
    <row r="62" ht="15">
      <c r="C62" s="25" t="s">
        <v>20</v>
      </c>
    </row>
    <row r="63" ht="15">
      <c r="C63" s="25" t="s">
        <v>21</v>
      </c>
    </row>
    <row r="64" ht="15">
      <c r="C64" s="25" t="s">
        <v>22</v>
      </c>
    </row>
    <row r="65" ht="15">
      <c r="C65" s="25" t="s">
        <v>23</v>
      </c>
    </row>
    <row r="66" ht="15">
      <c r="C66" s="25" t="s">
        <v>24</v>
      </c>
    </row>
    <row r="67" ht="15">
      <c r="C67" s="25" t="s">
        <v>25</v>
      </c>
    </row>
    <row r="68" ht="15">
      <c r="C68" s="25" t="s">
        <v>26</v>
      </c>
    </row>
    <row r="69" ht="15">
      <c r="C69" s="25" t="s">
        <v>27</v>
      </c>
    </row>
    <row r="70" ht="15">
      <c r="C70" s="25"/>
    </row>
    <row r="71" ht="15">
      <c r="C71" s="25"/>
    </row>
    <row r="72" ht="15">
      <c r="C72" s="25"/>
    </row>
    <row r="73" ht="15">
      <c r="C73" s="25"/>
    </row>
    <row r="74" ht="15">
      <c r="C74" s="25"/>
    </row>
    <row r="75" ht="15">
      <c r="C75" s="25"/>
    </row>
    <row r="76" ht="15">
      <c r="C76" s="25"/>
    </row>
    <row r="77" ht="15">
      <c r="C77" s="25"/>
    </row>
    <row r="78" ht="15">
      <c r="C78" s="25"/>
    </row>
    <row r="79" ht="15">
      <c r="C79" s="25"/>
    </row>
    <row r="80" ht="15">
      <c r="C80" s="25"/>
    </row>
  </sheetData>
  <sheetProtection/>
  <mergeCells count="13">
    <mergeCell ref="F5:F6"/>
    <mergeCell ref="E5:E6"/>
    <mergeCell ref="C4:J4"/>
    <mergeCell ref="C53:G53"/>
    <mergeCell ref="A52:J52"/>
    <mergeCell ref="K5:K6"/>
    <mergeCell ref="D5:D6"/>
    <mergeCell ref="J5:J6"/>
    <mergeCell ref="E1:J2"/>
    <mergeCell ref="A5:A6"/>
    <mergeCell ref="B5:B6"/>
    <mergeCell ref="C5:C6"/>
    <mergeCell ref="G5:I5"/>
  </mergeCells>
  <printOptions/>
  <pageMargins left="0.31496062992125984" right="0.35433070866141736" top="0.31496062992125984" bottom="0.31496062992125984" header="0.5118110236220472" footer="0.5118110236220472"/>
  <pageSetup horizontalDpi="600" verticalDpi="600" orientation="landscape" paperSize="9" scale="80" r:id="rId1"/>
  <rowBreaks count="3" manualBreakCount="3">
    <brk id="16" max="9" man="1"/>
    <brk id="32" max="9" man="1"/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2010-12-21T12:24:42Z</cp:lastPrinted>
  <dcterms:created xsi:type="dcterms:W3CDTF">2010-11-15T15:40:08Z</dcterms:created>
  <dcterms:modified xsi:type="dcterms:W3CDTF">2010-12-21T12:25:08Z</dcterms:modified>
  <cp:category/>
  <cp:version/>
  <cp:contentType/>
  <cp:contentStatus/>
</cp:coreProperties>
</file>